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<sst xmlns="http://schemas.openxmlformats.org/spreadsheetml/2006/main" count="45" uniqueCount="33">
  <si>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</si>
  <si>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</si>
  <si>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</si>
  <si>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</si>
  <si>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</si>
  <si>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</si>
  <si>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</si>
  <si>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</si>
  <si>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</si>
  <si>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TOTAL</t>
  </si>
  <si>
    <t>TRIM.I</t>
  </si>
  <si>
    <t>TRIM.II</t>
  </si>
  <si>
    <t xml:space="preserve">Andimed  </t>
  </si>
  <si>
    <t xml:space="preserve">Medis  </t>
  </si>
  <si>
    <t xml:space="preserve">Pro Vitam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</si>
  <si>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</si>
  <si>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</si>
  <si>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</si>
  <si>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</si>
  <si>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>MONITORIZARE</t>
  </si>
  <si>
    <t>TOTAL curente</t>
  </si>
  <si>
    <t>PREVENTIE</t>
  </si>
  <si>
    <t>IULIE</t>
  </si>
  <si>
    <t>AUGUST</t>
  </si>
  <si>
    <t>SEPTEMBRIE</t>
  </si>
  <si>
    <t>OCTOMBRIE</t>
  </si>
  <si>
    <t>NOIEMBRIE</t>
  </si>
  <si>
    <t>DECEMBRIE</t>
  </si>
  <si>
    <t>TRIM.III</t>
  </si>
  <si>
    <t>TRIM.IV</t>
  </si>
  <si>
    <t xml:space="preserve">TABEL CU SUMELE CONTRACTATE ÎN ANUL 2023 PENTRU SPECIALITATILE PARACLINICE  </t>
  </si>
  <si>
    <t>SPITL BARAOLT</t>
  </si>
  <si>
    <t>Phoenix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</si>
</sst>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9"/>
      <color indexed="8"/>
      <name val="Calibri"/>
      <family val="2"/>
    </font>
    <font>
      <u val="singleAccounting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43" fontId="20" fillId="0" borderId="11" xfId="42" applyFont="1" applyBorder="1" applyAlignment="1">
      <alignment horizontal="right" vertical="justify"/>
    </xf>
    <xf numFmtId="43" fontId="20" fillId="0" borderId="11" xfId="42" applyFont="1" applyBorder="1" applyAlignment="1">
      <alignment horizontal="right" vertical="justify"/>
    </xf>
    <xf numFmtId="168" fontId="20" fillId="0" borderId="11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1" xfId="0" applyNumberFormat="1" applyFont="1" applyBorder="1" applyAlignment="1">
      <alignment vertical="top" wrapText="1"/>
    </xf>
    <xf numFmtId="164" fontId="20" fillId="0" borderId="12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1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1" xfId="0" applyFont="1" applyBorder="1" applyAlignment="1">
      <alignment horizontal="center"/>
    </xf>
    <xf numFmtId="0" fontId="23" fillId="0" borderId="0" xfId="0" applyFont="1" applyAlignment="1">
      <alignment wrapText="1"/>
    </xf>
    <xf numFmtId="43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43" fontId="20" fillId="0" borderId="11" xfId="42" applyFont="1" applyFill="1" applyBorder="1" applyAlignment="1">
      <alignment horizontal="right" vertical="justify"/>
    </xf>
    <xf numFmtId="0" fontId="21" fillId="0" borderId="0" xfId="0" applyFont="1" applyFill="1" applyAlignment="1">
      <alignment/>
    </xf>
    <xf numFmtId="43" fontId="20" fillId="0" borderId="0" xfId="42" applyFont="1" applyAlignment="1">
      <alignment/>
    </xf>
    <xf numFmtId="164" fontId="20" fillId="0" borderId="0" xfId="0" applyNumberFormat="1" applyFont="1" applyAlignment="1">
      <alignment/>
    </xf>
    <xf numFmtId="43" fontId="24" fillId="0" borderId="0" xfId="42" applyFont="1" applyAlignment="1">
      <alignment/>
    </xf>
    <xf numFmtId="0" fontId="0" fillId="0" borderId="13" xfId="0" applyBorder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10.140625" style="10" customWidth="1"/>
    <col min="2" max="2" width="12.57421875" style="10" customWidth="1"/>
    <col min="3" max="3" width="13.00390625" style="10" customWidth="1"/>
    <col min="4" max="5" width="12.57421875" style="10" customWidth="1"/>
    <col min="6" max="6" width="15.7109375" style="10" customWidth="1"/>
    <col min="7" max="7" width="12.57421875" style="10" customWidth="1"/>
    <col min="8" max="8" width="16.00390625" style="10" bestFit="1" customWidth="1"/>
    <col min="9" max="9" width="12.57421875" style="25" customWidth="1"/>
    <col min="10" max="13" width="12.57421875" style="10" customWidth="1"/>
    <col min="14" max="14" width="15.57421875" style="10" customWidth="1"/>
    <col min="15" max="16384" width="9.140625" style="10" customWidth="1"/>
  </cols>
  <sheetData>
    <row r="1" spans="1:13" s="2" customFormat="1" ht="33" customHeight="1">
      <c r="A1" s="1"/>
      <c r="B1" s="33" t="s">
        <v>30</v>
      </c>
      <c r="C1" s="33"/>
      <c r="D1" s="33"/>
      <c r="E1" s="33"/>
      <c r="F1" s="33"/>
      <c r="G1" s="29"/>
      <c r="H1" s="21"/>
      <c r="I1" s="22"/>
      <c r="J1" s="21"/>
      <c r="K1" s="21"/>
      <c r="L1" s="21"/>
      <c r="M1" s="21"/>
    </row>
    <row r="2" spans="1:14" s="2" customFormat="1" ht="15.75" customHeight="1">
      <c r="A2" s="3"/>
      <c r="B2" s="4" t="s">
        <v>4</v>
      </c>
      <c r="C2" s="4" t="s">
        <v>5</v>
      </c>
      <c r="D2" s="4" t="s">
        <v>0</v>
      </c>
      <c r="E2" s="4" t="s">
        <v>6</v>
      </c>
      <c r="F2" s="5" t="s">
        <v>7</v>
      </c>
      <c r="G2" s="5" t="s">
        <v>8</v>
      </c>
      <c r="H2" s="5" t="s">
        <v>22</v>
      </c>
      <c r="I2" s="23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18" t="s">
        <v>9</v>
      </c>
    </row>
    <row r="3" spans="1:14" ht="21.75" customHeight="1">
      <c r="A3" s="6" t="s">
        <v>12</v>
      </c>
      <c r="B3" s="7">
        <v>28061.87</v>
      </c>
      <c r="C3" s="7">
        <v>28092.23</v>
      </c>
      <c r="D3" s="7">
        <v>28203.94</v>
      </c>
      <c r="E3" s="7">
        <v>28061.64</v>
      </c>
      <c r="F3" s="8">
        <v>28190.82</v>
      </c>
      <c r="G3" s="8">
        <v>28072.12</v>
      </c>
      <c r="H3" s="8">
        <v>24882.8</v>
      </c>
      <c r="I3" s="24">
        <v>24912.5</v>
      </c>
      <c r="J3" s="8">
        <v>24860.59</v>
      </c>
      <c r="K3" s="8">
        <v>25441.21</v>
      </c>
      <c r="L3" s="8">
        <v>18123.48</v>
      </c>
      <c r="M3" s="8">
        <v>19961.41</v>
      </c>
      <c r="N3" s="9">
        <f>SUM(B3:M3)</f>
        <v>306864.6099999999</v>
      </c>
    </row>
    <row r="4" spans="1:14" ht="19.5" customHeight="1">
      <c r="A4" s="6" t="s">
        <v>13</v>
      </c>
      <c r="B4" s="7">
        <v>81044.91</v>
      </c>
      <c r="C4" s="7">
        <v>81075.63</v>
      </c>
      <c r="D4" s="7">
        <v>81398.05</v>
      </c>
      <c r="E4" s="7">
        <v>80940.73</v>
      </c>
      <c r="F4" s="8">
        <v>81391.2</v>
      </c>
      <c r="G4" s="8">
        <v>81022.9</v>
      </c>
      <c r="H4" s="8">
        <v>76111.75</v>
      </c>
      <c r="I4" s="24">
        <v>76140.35</v>
      </c>
      <c r="J4" s="8">
        <v>76102.83</v>
      </c>
      <c r="K4" s="8">
        <v>75981.31</v>
      </c>
      <c r="L4" s="8">
        <v>75920.61</v>
      </c>
      <c r="M4" s="8">
        <v>42376.95</v>
      </c>
      <c r="N4" s="9">
        <f>SUM(B4:M4)</f>
        <v>909507.2199999999</v>
      </c>
    </row>
    <row r="5" spans="1:14" ht="15.75">
      <c r="A5" s="6" t="s">
        <v>14</v>
      </c>
      <c r="B5" s="7">
        <v>54927.87</v>
      </c>
      <c r="C5" s="7">
        <v>54422.84</v>
      </c>
      <c r="D5" s="7">
        <v>54517.74</v>
      </c>
      <c r="E5" s="7">
        <v>54872.79</v>
      </c>
      <c r="F5" s="8">
        <v>54892.2</v>
      </c>
      <c r="G5" s="8">
        <v>54919.91</v>
      </c>
      <c r="H5" s="8">
        <v>68047.7</v>
      </c>
      <c r="I5" s="24">
        <v>68075.32</v>
      </c>
      <c r="J5" s="8">
        <v>67974.64</v>
      </c>
      <c r="K5" s="8">
        <v>68138.98</v>
      </c>
      <c r="L5" s="8">
        <v>67868.28</v>
      </c>
      <c r="M5" s="8">
        <v>37707.72</v>
      </c>
      <c r="N5" s="9">
        <f>SUM(B5:M5)</f>
        <v>706365.99</v>
      </c>
    </row>
    <row r="6" spans="1:14" ht="25.5">
      <c r="A6" s="30" t="s">
        <v>31</v>
      </c>
      <c r="B6" s="7">
        <v>0</v>
      </c>
      <c r="C6" s="7">
        <v>0</v>
      </c>
      <c r="D6" s="7">
        <v>0</v>
      </c>
      <c r="E6" s="7">
        <v>0</v>
      </c>
      <c r="F6" s="8">
        <v>0</v>
      </c>
      <c r="G6" s="8">
        <v>0</v>
      </c>
      <c r="H6" s="8">
        <v>20639.72</v>
      </c>
      <c r="I6" s="24">
        <v>21332</v>
      </c>
      <c r="J6" s="8">
        <v>20986.19</v>
      </c>
      <c r="K6" s="8">
        <v>0</v>
      </c>
      <c r="L6" s="8">
        <v>0</v>
      </c>
      <c r="M6" s="8">
        <v>0</v>
      </c>
      <c r="N6" s="9">
        <f>SUM(B6:M6)</f>
        <v>62957.91</v>
      </c>
    </row>
    <row r="7" spans="1:14" ht="25.5">
      <c r="A7" s="11" t="s">
        <v>1</v>
      </c>
      <c r="B7" s="7">
        <f>SUM(B3:B6)</f>
        <v>164034.65</v>
      </c>
      <c r="C7" s="7">
        <f aca="true" t="shared" si="0" ref="C7:N7">SUM(C3:C6)</f>
        <v>163590.7</v>
      </c>
      <c r="D7" s="7">
        <f t="shared" si="0"/>
        <v>164119.73</v>
      </c>
      <c r="E7" s="7">
        <f t="shared" si="0"/>
        <v>163875.16</v>
      </c>
      <c r="F7" s="7">
        <f t="shared" si="0"/>
        <v>164474.21999999997</v>
      </c>
      <c r="G7" s="7">
        <f t="shared" si="0"/>
        <v>164014.93</v>
      </c>
      <c r="H7" s="7">
        <f t="shared" si="0"/>
        <v>189681.97</v>
      </c>
      <c r="I7" s="7">
        <f t="shared" si="0"/>
        <v>190460.17</v>
      </c>
      <c r="J7" s="7">
        <f t="shared" si="0"/>
        <v>189924.25</v>
      </c>
      <c r="K7" s="7">
        <f t="shared" si="0"/>
        <v>169561.5</v>
      </c>
      <c r="L7" s="7">
        <f t="shared" si="0"/>
        <v>161912.37</v>
      </c>
      <c r="M7" s="7">
        <f t="shared" si="0"/>
        <v>100046.08</v>
      </c>
      <c r="N7" s="7">
        <f t="shared" si="0"/>
        <v>1985695.7299999997</v>
      </c>
    </row>
    <row r="8" spans="1:14" ht="15.75">
      <c r="A8" s="12"/>
      <c r="B8" s="2" t="s">
        <v>9</v>
      </c>
      <c r="C8" s="2" t="s">
        <v>10</v>
      </c>
      <c r="D8" s="13">
        <f>SUM(B7:D7)</f>
        <v>491745.07999999996</v>
      </c>
      <c r="E8" s="2"/>
      <c r="F8" s="2" t="s">
        <v>11</v>
      </c>
      <c r="G8" s="13">
        <f>SUM(E7:G7)</f>
        <v>492364.31</v>
      </c>
      <c r="H8" s="13"/>
      <c r="I8" s="2" t="s">
        <v>28</v>
      </c>
      <c r="J8" s="13">
        <f>SUM(H7:J7)</f>
        <v>570066.39</v>
      </c>
      <c r="K8" s="13"/>
      <c r="L8" s="2" t="s">
        <v>29</v>
      </c>
      <c r="M8" s="13">
        <f>SUM(K7:M7)</f>
        <v>431519.95</v>
      </c>
      <c r="N8" s="14"/>
    </row>
    <row r="9" spans="1:14" ht="18.75" customHeight="1">
      <c r="A9" s="15" t="s">
        <v>15</v>
      </c>
      <c r="B9" s="7">
        <v>28766</v>
      </c>
      <c r="C9" s="7">
        <v>45369</v>
      </c>
      <c r="D9" s="7">
        <v>37142</v>
      </c>
      <c r="E9" s="7">
        <v>29699</v>
      </c>
      <c r="F9" s="8">
        <v>47886</v>
      </c>
      <c r="G9" s="8">
        <v>35622</v>
      </c>
      <c r="H9" s="8">
        <v>25630.75</v>
      </c>
      <c r="I9" s="24">
        <v>29889.58</v>
      </c>
      <c r="J9" s="8">
        <v>33186.24</v>
      </c>
      <c r="K9" s="8">
        <v>26385.4</v>
      </c>
      <c r="L9" s="8">
        <v>25519.65</v>
      </c>
      <c r="M9" s="8">
        <v>12753.35</v>
      </c>
      <c r="N9" s="9">
        <f>SUM(B9:M9)</f>
        <v>377848.97000000003</v>
      </c>
    </row>
    <row r="10" spans="1:14" ht="18.75" customHeight="1">
      <c r="A10" s="31" t="s">
        <v>32</v>
      </c>
      <c r="B10" s="7">
        <v>0</v>
      </c>
      <c r="C10" s="7">
        <v>0</v>
      </c>
      <c r="D10" s="7">
        <v>0</v>
      </c>
      <c r="E10" s="7">
        <v>0</v>
      </c>
      <c r="F10" s="8">
        <v>0</v>
      </c>
      <c r="G10" s="8">
        <v>0</v>
      </c>
      <c r="H10" s="8">
        <v>28871</v>
      </c>
      <c r="I10" s="24">
        <v>36745</v>
      </c>
      <c r="J10" s="8">
        <v>35969</v>
      </c>
      <c r="K10" s="8">
        <v>29953</v>
      </c>
      <c r="L10" s="8">
        <v>21047</v>
      </c>
      <c r="M10" s="8">
        <v>22697</v>
      </c>
      <c r="N10" s="9">
        <f>SUM(B10:M10)</f>
        <v>175282</v>
      </c>
    </row>
    <row r="11" spans="1:14" ht="38.25">
      <c r="A11" s="11" t="s">
        <v>16</v>
      </c>
      <c r="B11" s="7">
        <v>61158</v>
      </c>
      <c r="C11" s="7">
        <v>69945</v>
      </c>
      <c r="D11" s="7">
        <v>68783</v>
      </c>
      <c r="E11" s="7">
        <v>53870</v>
      </c>
      <c r="F11" s="8">
        <v>68890</v>
      </c>
      <c r="G11" s="8">
        <v>68940</v>
      </c>
      <c r="H11" s="8">
        <v>59955.51</v>
      </c>
      <c r="I11" s="24">
        <v>50693.87</v>
      </c>
      <c r="J11" s="8">
        <v>72815.18</v>
      </c>
      <c r="K11" s="8">
        <v>74312.43</v>
      </c>
      <c r="L11" s="8">
        <v>52637.95</v>
      </c>
      <c r="M11" s="8">
        <v>56003.05</v>
      </c>
      <c r="N11" s="9">
        <f>SUM(B11:M11)</f>
        <v>758003.99</v>
      </c>
    </row>
    <row r="12" spans="1:14" ht="38.25">
      <c r="A12" s="11" t="s">
        <v>17</v>
      </c>
      <c r="B12" s="7">
        <v>24196</v>
      </c>
      <c r="C12" s="7">
        <v>24532</v>
      </c>
      <c r="D12" s="7">
        <v>31786</v>
      </c>
      <c r="E12" s="7">
        <v>29326</v>
      </c>
      <c r="F12" s="8">
        <v>26149</v>
      </c>
      <c r="G12" s="8">
        <v>30825</v>
      </c>
      <c r="H12" s="8">
        <v>23582.26</v>
      </c>
      <c r="I12" s="24">
        <v>27459.91</v>
      </c>
      <c r="J12" s="8">
        <v>27482.69</v>
      </c>
      <c r="K12" s="8">
        <v>23557.58</v>
      </c>
      <c r="L12" s="8">
        <v>17047.48</v>
      </c>
      <c r="M12" s="8">
        <v>18135.52</v>
      </c>
      <c r="N12" s="9">
        <f>SUM(B12:M12)</f>
        <v>304079.44</v>
      </c>
    </row>
    <row r="13" spans="1:14" ht="28.5" customHeight="1">
      <c r="A13" s="11" t="s">
        <v>2</v>
      </c>
      <c r="B13" s="7">
        <f>SUM(B9:B12)</f>
        <v>114120</v>
      </c>
      <c r="C13" s="7">
        <f aca="true" t="shared" si="1" ref="C13:N13">SUM(C9:C12)</f>
        <v>139846</v>
      </c>
      <c r="D13" s="7">
        <f t="shared" si="1"/>
        <v>137711</v>
      </c>
      <c r="E13" s="7">
        <f t="shared" si="1"/>
        <v>112895</v>
      </c>
      <c r="F13" s="7">
        <f t="shared" si="1"/>
        <v>142925</v>
      </c>
      <c r="G13" s="7">
        <f t="shared" si="1"/>
        <v>135387</v>
      </c>
      <c r="H13" s="7">
        <f t="shared" si="1"/>
        <v>138039.52000000002</v>
      </c>
      <c r="I13" s="7">
        <f t="shared" si="1"/>
        <v>144788.36000000002</v>
      </c>
      <c r="J13" s="7">
        <f t="shared" si="1"/>
        <v>169453.11</v>
      </c>
      <c r="K13" s="7">
        <f t="shared" si="1"/>
        <v>154208.40999999997</v>
      </c>
      <c r="L13" s="7">
        <f t="shared" si="1"/>
        <v>116252.08</v>
      </c>
      <c r="M13" s="7">
        <f t="shared" si="1"/>
        <v>109588.92</v>
      </c>
      <c r="N13" s="7">
        <f t="shared" si="1"/>
        <v>1615214.4</v>
      </c>
    </row>
    <row r="14" spans="1:14" ht="15.75">
      <c r="A14" s="16"/>
      <c r="B14" s="2" t="s">
        <v>9</v>
      </c>
      <c r="C14" s="2" t="s">
        <v>10</v>
      </c>
      <c r="D14" s="13">
        <f>SUM(B13:D13)</f>
        <v>391677</v>
      </c>
      <c r="E14" s="2"/>
      <c r="F14" s="2" t="s">
        <v>11</v>
      </c>
      <c r="G14" s="13">
        <f>SUM(E13:G13)</f>
        <v>391207</v>
      </c>
      <c r="H14" s="13"/>
      <c r="I14" s="2" t="s">
        <v>28</v>
      </c>
      <c r="J14" s="13">
        <f>SUM(H13:J13)</f>
        <v>452280.99</v>
      </c>
      <c r="K14" s="13"/>
      <c r="L14" s="2" t="s">
        <v>29</v>
      </c>
      <c r="M14" s="13">
        <f>SUM(K13:M13)</f>
        <v>380049.41</v>
      </c>
      <c r="N14" s="14"/>
    </row>
    <row r="15" spans="1:14" ht="40.5" customHeight="1">
      <c r="A15" s="11" t="s">
        <v>18</v>
      </c>
      <c r="B15" s="8">
        <v>5680</v>
      </c>
      <c r="C15" s="8">
        <v>5720</v>
      </c>
      <c r="D15" s="8">
        <v>5720</v>
      </c>
      <c r="E15" s="8">
        <v>5680</v>
      </c>
      <c r="F15" s="8">
        <v>5720</v>
      </c>
      <c r="G15" s="8">
        <v>5690</v>
      </c>
      <c r="H15" s="8">
        <v>6591.2</v>
      </c>
      <c r="I15" s="24">
        <v>5488.5</v>
      </c>
      <c r="J15" s="8">
        <v>7166.1</v>
      </c>
      <c r="K15" s="8">
        <v>7233.2</v>
      </c>
      <c r="L15" s="8">
        <v>4764.3</v>
      </c>
      <c r="M15" s="8">
        <v>5101.7</v>
      </c>
      <c r="N15" s="9">
        <f>SUM(B15:M15)</f>
        <v>70555</v>
      </c>
    </row>
    <row r="16" spans="1:14" ht="28.5" customHeight="1">
      <c r="A16" s="11" t="s">
        <v>3</v>
      </c>
      <c r="B16" s="7">
        <f aca="true" t="shared" si="2" ref="B16:M16">B15</f>
        <v>5680</v>
      </c>
      <c r="C16" s="7">
        <f t="shared" si="2"/>
        <v>5720</v>
      </c>
      <c r="D16" s="7">
        <f t="shared" si="2"/>
        <v>5720</v>
      </c>
      <c r="E16" s="7">
        <f t="shared" si="2"/>
        <v>5680</v>
      </c>
      <c r="F16" s="7">
        <f t="shared" si="2"/>
        <v>5720</v>
      </c>
      <c r="G16" s="7">
        <f t="shared" si="2"/>
        <v>5690</v>
      </c>
      <c r="H16" s="7">
        <f t="shared" si="2"/>
        <v>6591.2</v>
      </c>
      <c r="I16" s="7">
        <f t="shared" si="2"/>
        <v>5488.5</v>
      </c>
      <c r="J16" s="7">
        <f t="shared" si="2"/>
        <v>7166.1</v>
      </c>
      <c r="K16" s="7">
        <f t="shared" si="2"/>
        <v>7233.2</v>
      </c>
      <c r="L16" s="7">
        <f t="shared" si="2"/>
        <v>4764.3</v>
      </c>
      <c r="M16" s="7">
        <f t="shared" si="2"/>
        <v>5101.7</v>
      </c>
      <c r="N16" s="9">
        <f>SUM(B16:M16)</f>
        <v>70555</v>
      </c>
    </row>
    <row r="17" spans="1:13" ht="15" customHeight="1">
      <c r="A17" s="17"/>
      <c r="B17" s="2" t="s">
        <v>9</v>
      </c>
      <c r="C17" s="2" t="s">
        <v>10</v>
      </c>
      <c r="D17" s="20">
        <f>B7+C7+D7+B13+C13+D13+B16+C16+D16</f>
        <v>900542.08</v>
      </c>
      <c r="E17" s="2"/>
      <c r="F17" s="2" t="s">
        <v>11</v>
      </c>
      <c r="G17" s="13">
        <f>E7+F7+G7+E13+F13+G13+E16+F16+G16</f>
        <v>900661.31</v>
      </c>
      <c r="H17" s="13"/>
      <c r="I17" s="2" t="s">
        <v>28</v>
      </c>
      <c r="J17" s="13">
        <f>H7+I7+J7+H13+I13+J13+H16+I16+J16</f>
        <v>1041593.1799999999</v>
      </c>
      <c r="K17" s="13"/>
      <c r="L17" s="2" t="s">
        <v>29</v>
      </c>
      <c r="M17" s="13">
        <f>K7+L7+M7+K13+L13+M13+K16+L16+M16</f>
        <v>828668.5599999999</v>
      </c>
    </row>
    <row r="18" spans="1:14" ht="24.75">
      <c r="A18" s="19" t="s">
        <v>20</v>
      </c>
      <c r="B18" s="13">
        <f>B16+B13+B7</f>
        <v>283834.65</v>
      </c>
      <c r="C18" s="13">
        <f aca="true" t="shared" si="3" ref="C18:N18">C16+C13+C7</f>
        <v>309156.7</v>
      </c>
      <c r="D18" s="13">
        <f t="shared" si="3"/>
        <v>307550.73</v>
      </c>
      <c r="E18" s="13">
        <f t="shared" si="3"/>
        <v>282450.16000000003</v>
      </c>
      <c r="F18" s="13">
        <f t="shared" si="3"/>
        <v>313119.22</v>
      </c>
      <c r="G18" s="13">
        <f t="shared" si="3"/>
        <v>305091.93</v>
      </c>
      <c r="H18" s="13">
        <f t="shared" si="3"/>
        <v>334312.69000000006</v>
      </c>
      <c r="I18" s="13">
        <f t="shared" si="3"/>
        <v>340737.03</v>
      </c>
      <c r="J18" s="13">
        <f t="shared" si="3"/>
        <v>366543.45999999996</v>
      </c>
      <c r="K18" s="13">
        <f t="shared" si="3"/>
        <v>331003.11</v>
      </c>
      <c r="L18" s="13">
        <f t="shared" si="3"/>
        <v>282928.75</v>
      </c>
      <c r="M18" s="13">
        <f t="shared" si="3"/>
        <v>214736.7</v>
      </c>
      <c r="N18" s="13">
        <f t="shared" si="3"/>
        <v>3671465.13</v>
      </c>
    </row>
    <row r="19" spans="1:14" ht="24.75">
      <c r="A19" s="19" t="s">
        <v>19</v>
      </c>
      <c r="B19" s="13">
        <v>18700</v>
      </c>
      <c r="C19" s="13">
        <v>50512.83</v>
      </c>
      <c r="D19" s="13">
        <v>37830.43</v>
      </c>
      <c r="E19" s="13">
        <v>53116.45</v>
      </c>
      <c r="F19" s="13">
        <v>57202.88</v>
      </c>
      <c r="G19" s="13">
        <v>49578.57</v>
      </c>
      <c r="H19" s="13">
        <v>40566.06</v>
      </c>
      <c r="I19" s="13">
        <v>87414.6</v>
      </c>
      <c r="J19" s="13">
        <v>119346.47</v>
      </c>
      <c r="K19" s="13">
        <v>135100.97</v>
      </c>
      <c r="L19" s="13">
        <v>0</v>
      </c>
      <c r="M19" s="13">
        <v>422335.87</v>
      </c>
      <c r="N19" s="13">
        <f>SUM(B19:M19)</f>
        <v>1071705.13</v>
      </c>
    </row>
    <row r="20" spans="1:14" ht="15.75">
      <c r="A20" s="19" t="s">
        <v>21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69.1</v>
      </c>
      <c r="K20" s="13">
        <v>610.64</v>
      </c>
      <c r="L20" s="13">
        <v>0</v>
      </c>
      <c r="M20" s="13">
        <v>0</v>
      </c>
      <c r="N20" s="13">
        <f>SUM(B20:M20)</f>
        <v>679.74</v>
      </c>
    </row>
    <row r="21" spans="1:14" ht="15.75">
      <c r="A21" s="10" t="s">
        <v>9</v>
      </c>
      <c r="B21" s="13">
        <f aca="true" t="shared" si="4" ref="B21:N21">SUM(B18:B20)</f>
        <v>302534.65</v>
      </c>
      <c r="C21" s="13">
        <f t="shared" si="4"/>
        <v>359669.53</v>
      </c>
      <c r="D21" s="13">
        <f t="shared" si="4"/>
        <v>345381.16</v>
      </c>
      <c r="E21" s="13">
        <f t="shared" si="4"/>
        <v>335566.61000000004</v>
      </c>
      <c r="F21" s="13">
        <f t="shared" si="4"/>
        <v>370322.1</v>
      </c>
      <c r="G21" s="13">
        <f t="shared" si="4"/>
        <v>354670.5</v>
      </c>
      <c r="H21" s="13">
        <f t="shared" si="4"/>
        <v>374878.75000000006</v>
      </c>
      <c r="I21" s="13">
        <f t="shared" si="4"/>
        <v>428151.63</v>
      </c>
      <c r="J21" s="13">
        <f t="shared" si="4"/>
        <v>485959.0299999999</v>
      </c>
      <c r="K21" s="13">
        <f t="shared" si="4"/>
        <v>466714.72</v>
      </c>
      <c r="L21" s="13">
        <f t="shared" si="4"/>
        <v>282928.75</v>
      </c>
      <c r="M21" s="13">
        <f t="shared" si="4"/>
        <v>637072.5700000001</v>
      </c>
      <c r="N21" s="13">
        <f t="shared" si="4"/>
        <v>4743850</v>
      </c>
    </row>
    <row r="24" spans="1:14" ht="15.75">
      <c r="A24" s="32"/>
      <c r="B24" s="32"/>
      <c r="C24" s="32"/>
      <c r="D24" s="32"/>
      <c r="F24" s="26"/>
      <c r="K24" s="13"/>
      <c r="L24" s="13"/>
      <c r="M24" s="13"/>
      <c r="N24" s="27"/>
    </row>
    <row r="25" spans="1:14" ht="17.25">
      <c r="A25" s="32"/>
      <c r="B25" s="32"/>
      <c r="C25" s="32"/>
      <c r="D25" s="32"/>
      <c r="F25" s="28"/>
      <c r="K25" s="13"/>
      <c r="L25" s="13"/>
      <c r="M25" s="13"/>
      <c r="N25" s="13"/>
    </row>
    <row r="26" spans="1:14" ht="17.25">
      <c r="A26" s="32"/>
      <c r="B26" s="32"/>
      <c r="C26" s="32"/>
      <c r="D26" s="32"/>
      <c r="F26" s="28"/>
      <c r="K26" s="13"/>
      <c r="L26" s="13"/>
      <c r="M26" s="13"/>
      <c r="N26" s="13"/>
    </row>
    <row r="27" spans="1:12" ht="15.75">
      <c r="A27" s="2"/>
      <c r="B27" s="2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.75">
      <c r="A28" s="2"/>
      <c r="B28" s="13"/>
      <c r="C28" s="13"/>
      <c r="D28" s="13"/>
      <c r="E28" s="13"/>
      <c r="G28" s="13"/>
      <c r="H28" s="13"/>
      <c r="I28" s="13"/>
      <c r="J28" s="13"/>
      <c r="K28" s="13"/>
      <c r="L28" s="13"/>
    </row>
    <row r="29" spans="1:11" ht="15.75">
      <c r="A29" s="2"/>
      <c r="B29" s="2"/>
      <c r="C29" s="13"/>
      <c r="D29" s="13"/>
      <c r="E29" s="13"/>
      <c r="G29" s="13"/>
      <c r="H29" s="13"/>
      <c r="J29" s="13"/>
      <c r="K29" s="13"/>
    </row>
    <row r="30" spans="1:8" ht="15.75">
      <c r="A30" s="2"/>
      <c r="B30" s="2"/>
      <c r="C30" s="2"/>
      <c r="D30" s="13"/>
      <c r="E30" s="13"/>
      <c r="H30" s="13"/>
    </row>
    <row r="31" spans="1:5" ht="15.75">
      <c r="A31" s="2"/>
      <c r="D31" s="13"/>
      <c r="E31" s="13"/>
    </row>
  </sheetData>
  <sheetProtection/>
  <mergeCells count="4">
    <mergeCell ref="A26:D26"/>
    <mergeCell ref="A25:D25"/>
    <mergeCell ref="A24:D24"/>
    <mergeCell ref="B1:F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2023-12-21T08:26:04Z</cp:lastPrinted>
  <dcterms:created xsi:type="dcterms:W3CDTF">2020-02-13T12:54:15Z</dcterms:created>
  <dcterms:modified xsi:type="dcterms:W3CDTF">2023-12-21T08:29:46Z</dcterms:modified>
  <cp:category/>
  <cp:version/>
  <cp:contentType/>
  <cp:contentStatus/>
</cp:coreProperties>
</file>